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3\ΣΟΒΑΡΟ ΕΓΚΛΗΜΑ ΓΙΑ ΤΟ WEBSIDE\"/>
    </mc:Choice>
  </mc:AlternateContent>
  <xr:revisionPtr revIDLastSave="0" documentId="13_ncr:1_{FE1FF063-BB8A-4AF0-9EC8-89CBDB5CD263}" xr6:coauthVersionLast="47" xr6:coauthVersionMax="47" xr10:uidLastSave="{00000000-0000-0000-0000-000000000000}"/>
  <bookViews>
    <workbookView xWindow="-120" yWindow="-120" windowWidth="29040" windowHeight="15720" tabRatio="796" xr2:uid="{00000000-000D-0000-FFFF-FFFF00000000}"/>
  </bookViews>
  <sheets>
    <sheet name="Serious crime per category" sheetId="4" r:id="rId1"/>
    <sheet name="Serious crime per offence" sheetId="5" r:id="rId2"/>
    <sheet name="Serious crime per police divis" sheetId="6" r:id="rId3"/>
  </sheets>
  <externalReferences>
    <externalReference r:id="rId4"/>
  </externalReferences>
  <definedNames>
    <definedName name="dBase">[1]Settings!$A$7:$G$18</definedName>
    <definedName name="_xlnm.Print_Area" localSheetId="1">'Serious crime per offence'!$A$1:$J$21</definedName>
    <definedName name="_xlnm.Print_Area" localSheetId="2">'Serious crime per police divis'!$A$1:$J$16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6" l="1"/>
  <c r="H10" i="6"/>
  <c r="J10" i="6" s="1"/>
  <c r="G10" i="6"/>
  <c r="C10" i="6"/>
  <c r="B10" i="6"/>
  <c r="D10" i="6" s="1"/>
  <c r="J9" i="6"/>
  <c r="G9" i="6"/>
  <c r="D9" i="6"/>
  <c r="J8" i="6"/>
  <c r="G8" i="6"/>
  <c r="D8" i="6"/>
  <c r="J7" i="6"/>
  <c r="G7" i="6"/>
  <c r="D7" i="6"/>
  <c r="J6" i="6"/>
  <c r="G6" i="6"/>
  <c r="D6" i="6"/>
  <c r="J5" i="6"/>
  <c r="G5" i="6"/>
  <c r="D5" i="6"/>
  <c r="J4" i="6"/>
  <c r="G4" i="6"/>
  <c r="D4" i="6"/>
  <c r="I15" i="5"/>
  <c r="H15" i="5"/>
  <c r="J15" i="5" s="1"/>
  <c r="G15" i="5"/>
  <c r="C15" i="5"/>
  <c r="B15" i="5"/>
  <c r="D15" i="5" s="1"/>
  <c r="J14" i="5"/>
  <c r="G14" i="5"/>
  <c r="D14" i="5"/>
  <c r="J13" i="5"/>
  <c r="G13" i="5"/>
  <c r="D13" i="5"/>
  <c r="J12" i="5"/>
  <c r="G12" i="5"/>
  <c r="D12" i="5"/>
  <c r="J11" i="5"/>
  <c r="G11" i="5"/>
  <c r="D11" i="5"/>
  <c r="J10" i="5"/>
  <c r="G10" i="5"/>
  <c r="D10" i="5"/>
  <c r="J9" i="5"/>
  <c r="G9" i="5"/>
  <c r="D9" i="5"/>
  <c r="J8" i="5"/>
  <c r="G8" i="5"/>
  <c r="D8" i="5"/>
  <c r="J7" i="5"/>
  <c r="G7" i="5"/>
  <c r="D7" i="5"/>
  <c r="J6" i="5"/>
  <c r="G6" i="5"/>
  <c r="D6" i="5"/>
  <c r="J5" i="5"/>
  <c r="G5" i="5"/>
  <c r="D5" i="5"/>
  <c r="J4" i="5"/>
  <c r="G4" i="5"/>
  <c r="D4" i="5"/>
  <c r="J16" i="4"/>
  <c r="F16" i="4"/>
  <c r="E16" i="4"/>
  <c r="G16" i="4" s="1"/>
  <c r="C16" i="4"/>
  <c r="B16" i="4"/>
  <c r="D16" i="4" s="1"/>
  <c r="J15" i="4"/>
  <c r="G15" i="4"/>
  <c r="J14" i="4"/>
  <c r="G14" i="4"/>
  <c r="D14" i="4"/>
  <c r="J13" i="4"/>
  <c r="G13" i="4"/>
  <c r="D13" i="4"/>
  <c r="G12" i="4"/>
  <c r="D12" i="4"/>
  <c r="J11" i="4"/>
  <c r="G11" i="4"/>
  <c r="D11" i="4"/>
  <c r="J10" i="4"/>
  <c r="G10" i="4"/>
  <c r="D10" i="4"/>
  <c r="J9" i="4"/>
  <c r="G9" i="4"/>
  <c r="D9" i="4"/>
  <c r="J8" i="4"/>
  <c r="G8" i="4"/>
  <c r="D8" i="4"/>
  <c r="J7" i="4"/>
  <c r="G7" i="4"/>
  <c r="D7" i="4"/>
  <c r="J6" i="4"/>
  <c r="G6" i="4"/>
  <c r="D6" i="4"/>
  <c r="J5" i="4"/>
  <c r="G5" i="4"/>
  <c r="D5" i="4"/>
  <c r="J4" i="4"/>
  <c r="G4" i="4"/>
  <c r="D4" i="4"/>
</calcChain>
</file>

<file path=xl/sharedStrings.xml><?xml version="1.0" encoding="utf-8"?>
<sst xmlns="http://schemas.openxmlformats.org/spreadsheetml/2006/main" count="87" uniqueCount="46">
  <si>
    <t>Offences</t>
  </si>
  <si>
    <t>%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</si>
  <si>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</si>
  <si>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</si>
  <si>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</si>
  <si>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</si>
  <si>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</si>
  <si>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</si>
  <si>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Forgery, Coining, Counterfeiting, Similar Offences and Personation</t>
  </si>
  <si>
    <t>Attempts and conspiracies to commit crimes</t>
  </si>
  <si>
    <t>Offences against various other laws</t>
  </si>
  <si>
    <t xml:space="preserve">Offences relating to drugs </t>
  </si>
  <si>
    <t>Total</t>
  </si>
  <si>
    <t>R = Recorded cases (RCI)</t>
  </si>
  <si>
    <t>D =  Detected Cases</t>
  </si>
  <si>
    <t xml:space="preserve">% = Detection Rate </t>
  </si>
  <si>
    <t>Murders</t>
  </si>
  <si>
    <t>Attempted Murders</t>
  </si>
  <si>
    <t>Rape</t>
  </si>
  <si>
    <t>Attempted To Rape</t>
  </si>
  <si>
    <t>Arson / Attempted To Arson</t>
  </si>
  <si>
    <t>Robberies And Extortions</t>
  </si>
  <si>
    <t>Drugs</t>
  </si>
  <si>
    <t>Damages By Explosives</t>
  </si>
  <si>
    <t>Burglary, Housebreaking</t>
  </si>
  <si>
    <t>Thefts</t>
  </si>
  <si>
    <t>Other Serious Offences</t>
  </si>
  <si>
    <t>Police Division</t>
  </si>
  <si>
    <t>Nicosia</t>
  </si>
  <si>
    <t>Limasol</t>
  </si>
  <si>
    <t>Larnaka</t>
  </si>
  <si>
    <t>Pafos</t>
  </si>
  <si>
    <t>Famagusta</t>
  </si>
  <si>
    <t>Morfou</t>
  </si>
  <si>
    <t>Serious Crime Cases per Police Division and Year</t>
  </si>
  <si>
    <t>Serious Crime Cases per Offence and Year</t>
  </si>
  <si>
    <t>Serious Crime Cases per Offence Category and Year</t>
  </si>
  <si>
    <t>Offenses through the Internet and Information Technology</t>
  </si>
  <si>
    <t>R</t>
  </si>
  <si>
    <t>D</t>
  </si>
  <si>
    <t xml:space="preserve"> Violence against women</t>
  </si>
  <si>
    <t>Statistics and Cartography Office</t>
  </si>
  <si>
    <t>Data export date: 15/1/2024</t>
  </si>
  <si>
    <r>
      <t>Source:</t>
    </r>
    <r>
      <rPr>
        <i/>
        <sz val="9"/>
        <rFont val="Calibri"/>
        <family val="2"/>
      </rPr>
      <t xml:space="preserve"> Computerized Crime Analysis System-Statistical Reports (E023R, E024R)</t>
    </r>
  </si>
  <si>
    <r>
      <t>Not available</t>
    </r>
    <r>
      <rPr>
        <b/>
        <vertAlign val="superscript"/>
        <sz val="11"/>
        <rFont val="Calibri"/>
        <family val="2"/>
      </rPr>
      <t>1</t>
    </r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</si>
  <si>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rgb="FF000000"/>
        <rFont val="Calibri"/>
        <family val="2"/>
      </rPr>
      <t>--  The above figures, do not include cases that have been downgraded to Minor, cases that have been recorded by mistake and cases that were classified as non-existent.
--  Not available</t>
    </r>
    <r>
      <rPr>
        <vertAlign val="superscript"/>
        <sz val="10"/>
        <color rgb="FF000000"/>
        <rFont val="Calibri"/>
        <family val="2"/>
      </rPr>
      <t>1</t>
    </r>
    <r>
      <rPr>
        <sz val="10"/>
        <color rgb="FF000000"/>
        <rFont val="Calibri"/>
        <family val="2"/>
      </rPr>
      <t xml:space="preserve">: The category "Violence against women" has been created and implemented, for statistical purposes, for the year 2022.Therefore, data from previous years are not available.
</t>
    </r>
    <r>
      <rPr>
        <sz val="10"/>
        <color indexed="8"/>
        <rFont val="Calibri"/>
        <family val="2"/>
        <charset val="161"/>
      </rPr>
      <t>-- The categorization of the cases is based on the most serious offense of the case.
-- The data is based on the case registration date in the Computerized Crime Analysis System (it differs from the date of commission of the offence).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</si>
</sst>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0"/>
      <name val="Arial"/>
      <charset val="161"/>
    </font>
    <font>
      <sz val="10"/>
      <name val="Arial"/>
      <family val="2"/>
      <charset val="161"/>
    </font>
    <font>
      <sz val="10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sz val="10"/>
      <name val="Arial"/>
      <family val="2"/>
    </font>
    <font>
      <i/>
      <sz val="9"/>
      <name val="Calibri"/>
      <family val="2"/>
    </font>
    <font>
      <sz val="11"/>
      <color theme="1"/>
      <name val="Calibri"/>
      <family val="2"/>
      <charset val="161"/>
      <scheme val="minor"/>
    </font>
    <font>
      <sz val="9"/>
      <name val="Calibri"/>
      <family val="2"/>
    </font>
    <font>
      <sz val="10"/>
      <color theme="1"/>
      <name val="Calibri"/>
      <family val="2"/>
      <charset val="161"/>
      <scheme val="minor"/>
    </font>
    <font>
      <sz val="10"/>
      <color theme="1" tint="0.14999847407452621"/>
      <name val="Arial"/>
      <family val="2"/>
      <charset val="161"/>
    </font>
    <font>
      <b/>
      <sz val="11"/>
      <color theme="2" tint="-0.89999084444715716"/>
      <name val="Calibri"/>
      <family val="2"/>
    </font>
    <font>
      <i/>
      <u/>
      <sz val="9"/>
      <name val="Calibri"/>
      <family val="2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0" fillId="0" borderId="0"/>
    <xf numFmtId="0" fontId="12" fillId="0" borderId="0"/>
    <xf numFmtId="9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2"/>
    <xf numFmtId="0" fontId="3" fillId="0" borderId="0" xfId="0" applyFont="1" applyAlignment="1">
      <alignment horizontal="left" vertical="top" wrapText="1"/>
    </xf>
    <xf numFmtId="0" fontId="6" fillId="0" borderId="1" xfId="2" applyFont="1" applyBorder="1" applyAlignment="1">
      <alignment horizontal="center" vertical="center" wrapText="1"/>
    </xf>
    <xf numFmtId="0" fontId="7" fillId="3" borderId="25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26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 wrapText="1"/>
    </xf>
    <xf numFmtId="0" fontId="8" fillId="0" borderId="14" xfId="2" applyFont="1" applyBorder="1" applyAlignment="1" applyProtection="1">
      <alignment horizontal="center" vertical="center"/>
      <protection locked="0"/>
    </xf>
    <xf numFmtId="0" fontId="8" fillId="0" borderId="15" xfId="2" applyFont="1" applyBorder="1" applyAlignment="1" applyProtection="1">
      <alignment horizontal="center" vertical="center"/>
      <protection locked="0"/>
    </xf>
    <xf numFmtId="164" fontId="8" fillId="2" borderId="16" xfId="1" applyNumberFormat="1" applyFont="1" applyFill="1" applyBorder="1" applyAlignment="1" applyProtection="1">
      <alignment horizontal="center" vertical="center"/>
      <protection locked="0"/>
    </xf>
    <xf numFmtId="0" fontId="8" fillId="0" borderId="14" xfId="5" applyFont="1" applyBorder="1" applyAlignment="1">
      <alignment horizontal="center" vertical="center"/>
    </xf>
    <xf numFmtId="0" fontId="8" fillId="0" borderId="27" xfId="5" applyFont="1" applyBorder="1" applyAlignment="1">
      <alignment horizontal="center" vertical="center"/>
    </xf>
    <xf numFmtId="164" fontId="8" fillId="2" borderId="16" xfId="5" applyNumberFormat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left" vertical="center" wrapText="1"/>
    </xf>
    <xf numFmtId="164" fontId="8" fillId="2" borderId="11" xfId="1" applyNumberFormat="1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>
      <alignment horizontal="left" vertical="center" wrapText="1"/>
    </xf>
    <xf numFmtId="0" fontId="8" fillId="0" borderId="18" xfId="2" applyFont="1" applyBorder="1" applyAlignment="1" applyProtection="1">
      <alignment horizontal="center" vertical="center"/>
      <protection locked="0"/>
    </xf>
    <xf numFmtId="0" fontId="8" fillId="0" borderId="19" xfId="2" applyFont="1" applyBorder="1" applyAlignment="1" applyProtection="1">
      <alignment horizontal="center" vertical="center"/>
      <protection locked="0"/>
    </xf>
    <xf numFmtId="164" fontId="8" fillId="2" borderId="20" xfId="1" applyNumberFormat="1" applyFont="1" applyFill="1" applyBorder="1" applyAlignment="1" applyProtection="1">
      <alignment horizontal="center" vertical="center"/>
      <protection locked="0"/>
    </xf>
    <xf numFmtId="0" fontId="7" fillId="2" borderId="32" xfId="6" applyFont="1" applyFill="1" applyBorder="1" applyAlignment="1">
      <alignment horizontal="left" vertical="center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8" fillId="0" borderId="29" xfId="2" applyFont="1" applyBorder="1" applyAlignment="1" applyProtection="1">
      <alignment horizontal="center" vertical="center"/>
      <protection locked="0"/>
    </xf>
    <xf numFmtId="0" fontId="8" fillId="0" borderId="30" xfId="2" applyFont="1" applyBorder="1" applyAlignment="1" applyProtection="1">
      <alignment horizontal="center" vertical="center"/>
      <protection locked="0"/>
    </xf>
    <xf numFmtId="164" fontId="8" fillId="2" borderId="31" xfId="1" applyNumberFormat="1" applyFont="1" applyFill="1" applyBorder="1" applyAlignment="1" applyProtection="1">
      <alignment horizontal="center" vertical="center"/>
      <protection locked="0"/>
    </xf>
    <xf numFmtId="0" fontId="7" fillId="4" borderId="21" xfId="2" applyFont="1" applyFill="1" applyBorder="1" applyAlignment="1">
      <alignment horizontal="center" vertical="center"/>
    </xf>
    <xf numFmtId="0" fontId="7" fillId="4" borderId="22" xfId="2" applyFont="1" applyFill="1" applyBorder="1" applyAlignment="1" applyProtection="1">
      <alignment horizontal="center" vertical="center"/>
      <protection locked="0"/>
    </xf>
    <xf numFmtId="0" fontId="7" fillId="4" borderId="23" xfId="2" applyFont="1" applyFill="1" applyBorder="1" applyAlignment="1" applyProtection="1">
      <alignment horizontal="center" vertical="center"/>
      <protection locked="0"/>
    </xf>
    <xf numFmtId="164" fontId="7" fillId="4" borderId="24" xfId="1" applyNumberFormat="1" applyFont="1" applyFill="1" applyBorder="1" applyAlignment="1" applyProtection="1">
      <alignment horizontal="center" vertical="center"/>
      <protection locked="0"/>
    </xf>
    <xf numFmtId="0" fontId="7" fillId="6" borderId="22" xfId="5" applyFont="1" applyFill="1" applyBorder="1" applyAlignment="1">
      <alignment horizontal="center" vertical="center"/>
    </xf>
    <xf numFmtId="0" fontId="7" fillId="6" borderId="23" xfId="5" applyFont="1" applyFill="1" applyBorder="1" applyAlignment="1">
      <alignment horizontal="center" vertical="center"/>
    </xf>
    <xf numFmtId="164" fontId="7" fillId="6" borderId="24" xfId="5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27" xfId="1" applyNumberFormat="1" applyFont="1" applyFill="1" applyBorder="1" applyAlignment="1">
      <alignment horizontal="center" vertical="center"/>
    </xf>
    <xf numFmtId="164" fontId="8" fillId="2" borderId="16" xfId="1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3" fontId="8" fillId="0" borderId="12" xfId="1" applyNumberFormat="1" applyFont="1" applyFill="1" applyBorder="1" applyAlignment="1">
      <alignment horizontal="center" vertical="center"/>
    </xf>
    <xf numFmtId="3" fontId="8" fillId="0" borderId="10" xfId="1" applyNumberFormat="1" applyFont="1" applyFill="1" applyBorder="1" applyAlignment="1">
      <alignment horizontal="center" vertical="center"/>
    </xf>
    <xf numFmtId="164" fontId="8" fillId="2" borderId="11" xfId="1" applyNumberFormat="1" applyFont="1" applyFill="1" applyBorder="1" applyAlignment="1">
      <alignment horizontal="center" vertical="center"/>
    </xf>
    <xf numFmtId="0" fontId="15" fillId="0" borderId="0" xfId="0" applyFont="1"/>
    <xf numFmtId="0" fontId="7" fillId="2" borderId="28" xfId="0" applyFont="1" applyFill="1" applyBorder="1" applyAlignment="1">
      <alignment horizontal="left" vertical="center" wrapText="1"/>
    </xf>
    <xf numFmtId="3" fontId="8" fillId="0" borderId="29" xfId="1" applyNumberFormat="1" applyFont="1" applyFill="1" applyBorder="1" applyAlignment="1">
      <alignment horizontal="center" vertical="center"/>
    </xf>
    <xf numFmtId="3" fontId="8" fillId="0" borderId="30" xfId="1" applyNumberFormat="1" applyFont="1" applyFill="1" applyBorder="1" applyAlignment="1">
      <alignment horizontal="center" vertical="center"/>
    </xf>
    <xf numFmtId="164" fontId="8" fillId="2" borderId="31" xfId="1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3" fontId="7" fillId="4" borderId="22" xfId="0" applyNumberFormat="1" applyFont="1" applyFill="1" applyBorder="1" applyAlignment="1">
      <alignment horizontal="center" vertical="center"/>
    </xf>
    <xf numFmtId="3" fontId="7" fillId="4" borderId="23" xfId="0" applyNumberFormat="1" applyFont="1" applyFill="1" applyBorder="1" applyAlignment="1">
      <alignment horizontal="center" vertical="center"/>
    </xf>
    <xf numFmtId="164" fontId="7" fillId="4" borderId="24" xfId="1" applyNumberFormat="1" applyFont="1" applyFill="1" applyBorder="1" applyAlignment="1">
      <alignment horizontal="center" vertical="center"/>
    </xf>
    <xf numFmtId="0" fontId="16" fillId="6" borderId="22" xfId="5" applyFont="1" applyFill="1" applyBorder="1" applyAlignment="1">
      <alignment horizontal="center" vertical="center"/>
    </xf>
    <xf numFmtId="0" fontId="16" fillId="6" borderId="23" xfId="5" applyFont="1" applyFill="1" applyBorder="1" applyAlignment="1">
      <alignment horizontal="center" vertical="center"/>
    </xf>
    <xf numFmtId="164" fontId="16" fillId="6" borderId="24" xfId="5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3" fontId="8" fillId="0" borderId="15" xfId="9" applyNumberFormat="1" applyFont="1" applyFill="1" applyBorder="1" applyAlignment="1">
      <alignment horizontal="center" vertical="center"/>
    </xf>
    <xf numFmtId="3" fontId="8" fillId="0" borderId="27" xfId="9" applyNumberFormat="1" applyFont="1" applyFill="1" applyBorder="1" applyAlignment="1">
      <alignment horizontal="center" vertical="center"/>
    </xf>
    <xf numFmtId="3" fontId="8" fillId="0" borderId="12" xfId="9" applyNumberFormat="1" applyFont="1" applyFill="1" applyBorder="1" applyAlignment="1">
      <alignment horizontal="center" vertical="center"/>
    </xf>
    <xf numFmtId="3" fontId="8" fillId="0" borderId="10" xfId="9" applyNumberFormat="1" applyFont="1" applyFill="1" applyBorder="1" applyAlignment="1">
      <alignment horizontal="center" vertical="center"/>
    </xf>
    <xf numFmtId="3" fontId="7" fillId="5" borderId="22" xfId="0" applyNumberFormat="1" applyFont="1" applyFill="1" applyBorder="1" applyAlignment="1">
      <alignment horizontal="center" vertical="center"/>
    </xf>
    <xf numFmtId="3" fontId="7" fillId="5" borderId="23" xfId="0" applyNumberFormat="1" applyFont="1" applyFill="1" applyBorder="1" applyAlignment="1">
      <alignment horizontal="center" vertical="center"/>
    </xf>
    <xf numFmtId="164" fontId="7" fillId="5" borderId="24" xfId="1" applyNumberFormat="1" applyFont="1" applyFill="1" applyBorder="1" applyAlignment="1">
      <alignment horizontal="center"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3" xfId="2" applyFont="1" applyFill="1" applyBorder="1" applyAlignment="1">
      <alignment horizontal="center" vertical="center"/>
    </xf>
    <xf numFmtId="0" fontId="7" fillId="2" borderId="34" xfId="2" applyFont="1" applyFill="1" applyBorder="1" applyAlignment="1">
      <alignment horizontal="center" vertical="center"/>
    </xf>
    <xf numFmtId="0" fontId="13" fillId="0" borderId="0" xfId="10" applyFont="1"/>
    <xf numFmtId="0" fontId="11" fillId="0" borderId="0" xfId="10" applyFont="1" applyAlignment="1">
      <alignment vertical="center"/>
    </xf>
    <xf numFmtId="0" fontId="17" fillId="0" borderId="0" xfId="10" applyFont="1" applyAlignment="1">
      <alignment vertical="center"/>
    </xf>
    <xf numFmtId="0" fontId="11" fillId="0" borderId="0" xfId="8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11">
    <cellStyle name="Normal" xfId="0" builtinId="0"/>
    <cellStyle name="Normal 2" xfId="4" xr:uid="{814BB212-85AA-49C5-B233-E7500B05AF7C}"/>
    <cellStyle name="Normal 2 2" xfId="5" xr:uid="{2F58CBC5-A529-4ECA-9F85-4F68BDDDF0C5}"/>
    <cellStyle name="Normal 3" xfId="10" xr:uid="{D862E08F-3BAB-4F04-9732-0455AB246B04}"/>
    <cellStyle name="Normal 4" xfId="8" xr:uid="{A989D529-F5F3-43AC-A1DA-C594C88B4D4D}"/>
    <cellStyle name="Normal 5" xfId="7" xr:uid="{F0820420-514C-46DA-9E42-3B3E12116964}"/>
    <cellStyle name="Normal_analytically the offences of serious and minor" xfId="6" xr:uid="{DA26335A-AB53-4884-931B-E68B750B96AC}"/>
    <cellStyle name="Normal_Serious and Minor crime final2007" xfId="2" xr:uid="{00000000-0005-0000-0000-000001000000}"/>
    <cellStyle name="Per cent" xfId="1" builtinId="5"/>
    <cellStyle name="Percent 2" xfId="3" xr:uid="{00000000-0005-0000-0000-000003000000}"/>
    <cellStyle name="Percent 2 2" xfId="9" xr:uid="{CCA2F9E0-E707-47B2-8E80-2446F1DFC1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FE3C5-2B07-4437-B0EA-1EB899CF46D2}">
  <sheetPr>
    <tabColor theme="6" tint="-0.249977111117893"/>
  </sheetPr>
  <dimension ref="A1:Y74"/>
  <sheetViews>
    <sheetView showGridLines="0" tabSelected="1" zoomScaleNormal="100" zoomScaleSheetLayoutView="100" workbookViewId="0">
      <selection activeCell="L1" sqref="L1"/>
    </sheetView>
  </sheetViews>
  <sheetFormatPr defaultRowHeight="12.75" x14ac:dyDescent="0.2"/>
  <cols>
    <col min="1" max="1" width="30.140625" style="1" customWidth="1"/>
    <col min="2" max="3" width="7.7109375" style="1" customWidth="1"/>
    <col min="4" max="4" width="8.28515625" style="1" customWidth="1"/>
    <col min="5" max="6" width="7.7109375" style="1" customWidth="1"/>
    <col min="7" max="7" width="8.28515625" style="1" customWidth="1"/>
    <col min="8" max="9" width="7.7109375" style="1" customWidth="1"/>
    <col min="10" max="10" width="8.28515625" style="1" customWidth="1"/>
    <col min="11" max="16384" width="9.140625" style="1"/>
  </cols>
  <sheetData>
    <row r="1" spans="1:10" ht="27" customHeight="1" thickBot="1" x14ac:dyDescent="0.25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 customHeight="1" x14ac:dyDescent="0.2">
      <c r="A2" s="4" t="s">
        <v>0</v>
      </c>
      <c r="B2" s="5">
        <v>2021</v>
      </c>
      <c r="C2" s="6"/>
      <c r="D2" s="7"/>
      <c r="E2" s="5">
        <v>2022</v>
      </c>
      <c r="F2" s="6"/>
      <c r="G2" s="7"/>
      <c r="H2" s="5">
        <v>2023</v>
      </c>
      <c r="I2" s="6"/>
      <c r="J2" s="7"/>
    </row>
    <row r="3" spans="1:10" ht="22.5" customHeight="1" thickBot="1" x14ac:dyDescent="0.25">
      <c r="A3" s="8"/>
      <c r="B3" s="79" t="s">
        <v>38</v>
      </c>
      <c r="C3" s="80" t="s">
        <v>39</v>
      </c>
      <c r="D3" s="78" t="s">
        <v>1</v>
      </c>
      <c r="E3" s="79" t="s">
        <v>38</v>
      </c>
      <c r="F3" s="80" t="s">
        <v>39</v>
      </c>
      <c r="G3" s="78" t="s">
        <v>1</v>
      </c>
      <c r="H3" s="79" t="s">
        <v>38</v>
      </c>
      <c r="I3" s="80" t="s">
        <v>39</v>
      </c>
      <c r="J3" s="78" t="s">
        <v>1</v>
      </c>
    </row>
    <row r="4" spans="1:10" ht="30" customHeight="1" x14ac:dyDescent="0.2">
      <c r="A4" s="9" t="s">
        <v>2</v>
      </c>
      <c r="B4" s="10">
        <v>49</v>
      </c>
      <c r="C4" s="11">
        <v>45</v>
      </c>
      <c r="D4" s="12">
        <f t="shared" ref="D4:D14" si="0">IF(B4=0,0,C4/B4)</f>
        <v>0.91836734693877553</v>
      </c>
      <c r="E4" s="10">
        <v>21</v>
      </c>
      <c r="F4" s="11">
        <v>18</v>
      </c>
      <c r="G4" s="12">
        <f t="shared" ref="G4:G15" si="1">IF(E4=0,0,F4/E4)</f>
        <v>0.8571428571428571</v>
      </c>
      <c r="H4" s="13">
        <v>32</v>
      </c>
      <c r="I4" s="14">
        <v>29</v>
      </c>
      <c r="J4" s="15">
        <f t="shared" ref="J4:J15" si="2">IF(H4&gt;0,I4/H4,0)</f>
        <v>0.90625</v>
      </c>
    </row>
    <row r="5" spans="1:10" ht="30" customHeight="1" x14ac:dyDescent="0.2">
      <c r="A5" s="16" t="s">
        <v>3</v>
      </c>
      <c r="B5" s="10">
        <v>106</v>
      </c>
      <c r="C5" s="11">
        <v>103</v>
      </c>
      <c r="D5" s="17">
        <f t="shared" si="0"/>
        <v>0.97169811320754718</v>
      </c>
      <c r="E5" s="10">
        <v>102</v>
      </c>
      <c r="F5" s="11">
        <v>100</v>
      </c>
      <c r="G5" s="17">
        <f t="shared" si="1"/>
        <v>0.98039215686274506</v>
      </c>
      <c r="H5" s="13">
        <v>53</v>
      </c>
      <c r="I5" s="14">
        <v>48</v>
      </c>
      <c r="J5" s="15">
        <f t="shared" si="2"/>
        <v>0.90566037735849059</v>
      </c>
    </row>
    <row r="6" spans="1:10" ht="30" customHeight="1" x14ac:dyDescent="0.2">
      <c r="A6" s="16" t="s">
        <v>4</v>
      </c>
      <c r="B6" s="10">
        <v>74</v>
      </c>
      <c r="C6" s="11">
        <v>66</v>
      </c>
      <c r="D6" s="12">
        <f t="shared" si="0"/>
        <v>0.89189189189189189</v>
      </c>
      <c r="E6" s="10">
        <v>76</v>
      </c>
      <c r="F6" s="11">
        <v>69</v>
      </c>
      <c r="G6" s="12">
        <f t="shared" si="1"/>
        <v>0.90789473684210531</v>
      </c>
      <c r="H6" s="13">
        <v>52</v>
      </c>
      <c r="I6" s="14">
        <v>47</v>
      </c>
      <c r="J6" s="15">
        <f t="shared" si="2"/>
        <v>0.90384615384615385</v>
      </c>
    </row>
    <row r="7" spans="1:10" ht="30" customHeight="1" x14ac:dyDescent="0.2">
      <c r="A7" s="16" t="s">
        <v>5</v>
      </c>
      <c r="B7" s="10">
        <v>264</v>
      </c>
      <c r="C7" s="11">
        <v>239</v>
      </c>
      <c r="D7" s="17">
        <f t="shared" si="0"/>
        <v>0.90530303030303028</v>
      </c>
      <c r="E7" s="10">
        <v>252</v>
      </c>
      <c r="F7" s="11">
        <v>221</v>
      </c>
      <c r="G7" s="17">
        <f t="shared" si="1"/>
        <v>0.87698412698412698</v>
      </c>
      <c r="H7" s="13">
        <v>226</v>
      </c>
      <c r="I7" s="14">
        <v>207</v>
      </c>
      <c r="J7" s="15">
        <f t="shared" si="2"/>
        <v>0.91592920353982299</v>
      </c>
    </row>
    <row r="8" spans="1:10" ht="30" customHeight="1" x14ac:dyDescent="0.2">
      <c r="A8" s="16" t="s">
        <v>6</v>
      </c>
      <c r="B8" s="10">
        <v>1671</v>
      </c>
      <c r="C8" s="11">
        <v>949</v>
      </c>
      <c r="D8" s="17">
        <f t="shared" si="0"/>
        <v>0.56792339916217838</v>
      </c>
      <c r="E8" s="10">
        <v>2134</v>
      </c>
      <c r="F8" s="11">
        <v>1298</v>
      </c>
      <c r="G8" s="17">
        <f t="shared" si="1"/>
        <v>0.60824742268041232</v>
      </c>
      <c r="H8" s="13">
        <v>1914</v>
      </c>
      <c r="I8" s="14">
        <v>1097</v>
      </c>
      <c r="J8" s="15">
        <f t="shared" si="2"/>
        <v>0.57314524555903867</v>
      </c>
    </row>
    <row r="9" spans="1:10" ht="30" customHeight="1" x14ac:dyDescent="0.2">
      <c r="A9" s="16" t="s">
        <v>7</v>
      </c>
      <c r="B9" s="10">
        <v>252</v>
      </c>
      <c r="C9" s="11">
        <v>64</v>
      </c>
      <c r="D9" s="17">
        <f t="shared" si="0"/>
        <v>0.25396825396825395</v>
      </c>
      <c r="E9" s="10">
        <v>265</v>
      </c>
      <c r="F9" s="11">
        <v>80</v>
      </c>
      <c r="G9" s="17">
        <f t="shared" si="1"/>
        <v>0.30188679245283018</v>
      </c>
      <c r="H9" s="13">
        <v>278</v>
      </c>
      <c r="I9" s="14">
        <v>64</v>
      </c>
      <c r="J9" s="15">
        <f t="shared" si="2"/>
        <v>0.23021582733812951</v>
      </c>
    </row>
    <row r="10" spans="1:10" ht="63" customHeight="1" x14ac:dyDescent="0.2">
      <c r="A10" s="16" t="s">
        <v>8</v>
      </c>
      <c r="B10" s="10">
        <v>558</v>
      </c>
      <c r="C10" s="11">
        <v>526</v>
      </c>
      <c r="D10" s="17">
        <f t="shared" si="0"/>
        <v>0.94265232974910396</v>
      </c>
      <c r="E10" s="10">
        <v>604</v>
      </c>
      <c r="F10" s="11">
        <v>563</v>
      </c>
      <c r="G10" s="17">
        <f t="shared" si="1"/>
        <v>0.93211920529801329</v>
      </c>
      <c r="H10" s="13">
        <v>396</v>
      </c>
      <c r="I10" s="14">
        <v>374</v>
      </c>
      <c r="J10" s="15">
        <f t="shared" si="2"/>
        <v>0.94444444444444442</v>
      </c>
    </row>
    <row r="11" spans="1:10" ht="30" customHeight="1" x14ac:dyDescent="0.2">
      <c r="A11" s="16" t="s">
        <v>9</v>
      </c>
      <c r="B11" s="10">
        <v>44</v>
      </c>
      <c r="C11" s="11">
        <v>38</v>
      </c>
      <c r="D11" s="17">
        <f t="shared" si="0"/>
        <v>0.86363636363636365</v>
      </c>
      <c r="E11" s="10">
        <v>45</v>
      </c>
      <c r="F11" s="11">
        <v>42</v>
      </c>
      <c r="G11" s="17">
        <f t="shared" si="1"/>
        <v>0.93333333333333335</v>
      </c>
      <c r="H11" s="13">
        <v>209</v>
      </c>
      <c r="I11" s="14">
        <v>195</v>
      </c>
      <c r="J11" s="15">
        <f t="shared" si="2"/>
        <v>0.93301435406698563</v>
      </c>
    </row>
    <row r="12" spans="1:10" ht="30" customHeight="1" x14ac:dyDescent="0.2">
      <c r="A12" s="16" t="s">
        <v>10</v>
      </c>
      <c r="B12" s="10">
        <v>404</v>
      </c>
      <c r="C12" s="11">
        <v>354</v>
      </c>
      <c r="D12" s="17">
        <f t="shared" si="0"/>
        <v>0.87623762376237624</v>
      </c>
      <c r="E12" s="10">
        <v>470</v>
      </c>
      <c r="F12" s="11">
        <v>402</v>
      </c>
      <c r="G12" s="17">
        <f t="shared" si="1"/>
        <v>0.85531914893617023</v>
      </c>
      <c r="H12" s="13">
        <v>478</v>
      </c>
      <c r="I12" s="14">
        <v>420</v>
      </c>
      <c r="J12" s="15">
        <v>0.879</v>
      </c>
    </row>
    <row r="13" spans="1:10" ht="45.75" customHeight="1" x14ac:dyDescent="0.2">
      <c r="A13" s="16" t="s">
        <v>11</v>
      </c>
      <c r="B13" s="10">
        <v>861</v>
      </c>
      <c r="C13" s="11">
        <v>825</v>
      </c>
      <c r="D13" s="17">
        <f t="shared" si="0"/>
        <v>0.95818815331010454</v>
      </c>
      <c r="E13" s="10">
        <v>1044</v>
      </c>
      <c r="F13" s="11">
        <v>989</v>
      </c>
      <c r="G13" s="17">
        <f t="shared" si="1"/>
        <v>0.94731800766283525</v>
      </c>
      <c r="H13" s="13">
        <v>1099</v>
      </c>
      <c r="I13" s="14">
        <v>1035</v>
      </c>
      <c r="J13" s="15">
        <f t="shared" si="2"/>
        <v>0.9417652411282984</v>
      </c>
    </row>
    <row r="14" spans="1:10" ht="45" customHeight="1" x14ac:dyDescent="0.2">
      <c r="A14" s="18" t="s">
        <v>37</v>
      </c>
      <c r="B14" s="19">
        <v>146</v>
      </c>
      <c r="C14" s="20">
        <v>72</v>
      </c>
      <c r="D14" s="21">
        <f t="shared" si="0"/>
        <v>0.49315068493150682</v>
      </c>
      <c r="E14" s="19">
        <v>114</v>
      </c>
      <c r="F14" s="20">
        <v>47</v>
      </c>
      <c r="G14" s="21">
        <f t="shared" si="1"/>
        <v>0.41228070175438597</v>
      </c>
      <c r="H14" s="13">
        <v>188</v>
      </c>
      <c r="I14" s="14">
        <v>86</v>
      </c>
      <c r="J14" s="15">
        <f>IF(H14&gt;0,I14/H14,0)</f>
        <v>0.45744680851063829</v>
      </c>
    </row>
    <row r="15" spans="1:10" ht="30" customHeight="1" thickBot="1" x14ac:dyDescent="0.25">
      <c r="A15" s="22" t="s">
        <v>40</v>
      </c>
      <c r="B15" s="23" t="s">
        <v>44</v>
      </c>
      <c r="C15" s="24"/>
      <c r="D15" s="25"/>
      <c r="E15" s="26">
        <v>275</v>
      </c>
      <c r="F15" s="27">
        <v>274</v>
      </c>
      <c r="G15" s="28">
        <f t="shared" si="1"/>
        <v>0.99636363636363634</v>
      </c>
      <c r="H15" s="13">
        <v>724</v>
      </c>
      <c r="I15" s="14">
        <v>717</v>
      </c>
      <c r="J15" s="15">
        <f t="shared" si="2"/>
        <v>0.99033149171270718</v>
      </c>
    </row>
    <row r="16" spans="1:10" ht="28.5" customHeight="1" thickBot="1" x14ac:dyDescent="0.25">
      <c r="A16" s="29" t="s">
        <v>12</v>
      </c>
      <c r="B16" s="30">
        <f>SUM(B4:B14)</f>
        <v>4429</v>
      </c>
      <c r="C16" s="31">
        <f>SUM(C4:C14)</f>
        <v>3281</v>
      </c>
      <c r="D16" s="32">
        <f>IF(B16=0,0,C16/B16)</f>
        <v>0.74079927748927521</v>
      </c>
      <c r="E16" s="30">
        <f>SUM(E4:E15)</f>
        <v>5402</v>
      </c>
      <c r="F16" s="31">
        <f>SUM(F4:F15)</f>
        <v>4103</v>
      </c>
      <c r="G16" s="32">
        <f>IF(E16=0,0,F16/E16)</f>
        <v>0.75953350610884862</v>
      </c>
      <c r="H16" s="33">
        <v>5649</v>
      </c>
      <c r="I16" s="34">
        <v>4319</v>
      </c>
      <c r="J16" s="35">
        <f>IF(H16&gt;0,I16/H16,0)</f>
        <v>0.76456009913258982</v>
      </c>
    </row>
    <row r="17" spans="1:25" x14ac:dyDescent="0.2">
      <c r="A17" s="82" t="s">
        <v>41</v>
      </c>
      <c r="B17" s="81"/>
      <c r="C17" s="81"/>
      <c r="D17" s="81"/>
      <c r="E17" s="81"/>
      <c r="F17" s="81"/>
      <c r="G17" s="81"/>
      <c r="H17" s="81"/>
      <c r="I17" s="81"/>
      <c r="J17" s="84" t="s">
        <v>42</v>
      </c>
    </row>
    <row r="18" spans="1:25" ht="28.5" customHeight="1" x14ac:dyDescent="0.2">
      <c r="A18" s="83" t="s">
        <v>43</v>
      </c>
      <c r="B18" s="81"/>
      <c r="C18" s="81"/>
      <c r="D18" s="81"/>
      <c r="E18" s="81"/>
      <c r="F18" s="81"/>
      <c r="G18" s="81"/>
      <c r="H18" s="81"/>
      <c r="I18" s="81"/>
      <c r="J18" s="81"/>
    </row>
    <row r="19" spans="1:25" x14ac:dyDescent="0.2">
      <c r="A19" s="81" t="s">
        <v>13</v>
      </c>
      <c r="B19" s="81"/>
      <c r="C19" s="81"/>
      <c r="D19" s="81"/>
      <c r="E19" s="81"/>
      <c r="F19" s="81"/>
      <c r="G19" s="81"/>
      <c r="H19" s="81"/>
      <c r="I19" s="81"/>
      <c r="J19" s="81"/>
    </row>
    <row r="20" spans="1:25" x14ac:dyDescent="0.2">
      <c r="A20" s="81" t="s">
        <v>14</v>
      </c>
      <c r="B20" s="81"/>
      <c r="C20" s="81"/>
      <c r="D20" s="81"/>
      <c r="E20" s="81"/>
      <c r="F20" s="81"/>
      <c r="G20" s="81"/>
      <c r="H20" s="81"/>
      <c r="I20" s="81"/>
      <c r="J20" s="81"/>
    </row>
    <row r="21" spans="1:25" x14ac:dyDescent="0.2">
      <c r="A21" s="81" t="s">
        <v>15</v>
      </c>
      <c r="B21" s="81"/>
      <c r="C21" s="81"/>
      <c r="D21" s="81"/>
      <c r="E21" s="81"/>
      <c r="F21" s="81"/>
      <c r="G21" s="81"/>
      <c r="H21" s="81"/>
      <c r="I21" s="81"/>
      <c r="J21" s="81"/>
    </row>
    <row r="22" spans="1:25" ht="5.25" customHeight="1" x14ac:dyDescent="0.2"/>
    <row r="23" spans="1:25" ht="110.25" customHeight="1" x14ac:dyDescent="0.2">
      <c r="A23" s="2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52" ht="37.5" customHeight="1" x14ac:dyDescent="0.2"/>
    <row r="53" ht="37.5" customHeight="1" x14ac:dyDescent="0.2"/>
    <row r="54" ht="37.5" customHeight="1" x14ac:dyDescent="0.2"/>
    <row r="55" ht="37.5" customHeight="1" x14ac:dyDescent="0.2"/>
    <row r="56" ht="37.5" customHeight="1" x14ac:dyDescent="0.2"/>
    <row r="58" ht="37.5" customHeight="1" x14ac:dyDescent="0.2"/>
    <row r="59" ht="37.5" customHeight="1" x14ac:dyDescent="0.2"/>
    <row r="60" ht="28.5" customHeight="1" x14ac:dyDescent="0.2"/>
    <row r="62" ht="45.75" customHeight="1" x14ac:dyDescent="0.2"/>
    <row r="63" ht="22.5" customHeight="1" x14ac:dyDescent="0.2"/>
    <row r="64" ht="22.5" customHeight="1" x14ac:dyDescent="0.2"/>
    <row r="65" ht="37.5" customHeight="1" x14ac:dyDescent="0.2"/>
    <row r="66" ht="37.5" customHeight="1" x14ac:dyDescent="0.2"/>
    <row r="67" ht="37.5" customHeight="1" x14ac:dyDescent="0.2"/>
    <row r="68" ht="37.5" customHeight="1" x14ac:dyDescent="0.2"/>
    <row r="69" ht="37.5" customHeight="1" x14ac:dyDescent="0.2"/>
    <row r="70" ht="37.5" customHeight="1" x14ac:dyDescent="0.2"/>
    <row r="72" ht="37.5" customHeight="1" x14ac:dyDescent="0.2"/>
    <row r="73" ht="37.5" customHeight="1" x14ac:dyDescent="0.2"/>
    <row r="74" ht="28.5" customHeight="1" x14ac:dyDescent="0.2"/>
  </sheetData>
  <mergeCells count="7">
    <mergeCell ref="A23:J23"/>
    <mergeCell ref="A1:J1"/>
    <mergeCell ref="A2:A3"/>
    <mergeCell ref="B2:D2"/>
    <mergeCell ref="E2:G2"/>
    <mergeCell ref="H2:J2"/>
    <mergeCell ref="B15:D15"/>
  </mergeCells>
  <printOptions horizontalCentered="1"/>
  <pageMargins left="0.66929133858267698" right="0.511811023622047" top="0.78740157480314998" bottom="0.78740157480314998" header="0.511811023622047" footer="0.511811023622047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B1CD-00BC-4693-98A7-C3A7DEB1DD1C}">
  <sheetPr>
    <tabColor theme="6" tint="-0.249977111117893"/>
  </sheetPr>
  <dimension ref="A1:P21"/>
  <sheetViews>
    <sheetView zoomScaleNormal="100" zoomScaleSheetLayoutView="90" workbookViewId="0">
      <selection activeCell="L1" sqref="L1"/>
    </sheetView>
  </sheetViews>
  <sheetFormatPr defaultRowHeight="12.75" x14ac:dyDescent="0.2"/>
  <cols>
    <col min="1" max="1" width="26.7109375" customWidth="1"/>
    <col min="2" max="2" width="7.5703125" customWidth="1"/>
    <col min="3" max="3" width="5.42578125" customWidth="1"/>
    <col min="4" max="4" width="8.28515625" customWidth="1"/>
    <col min="5" max="5" width="7.140625" customWidth="1"/>
    <col min="6" max="6" width="7.42578125" customWidth="1"/>
    <col min="7" max="7" width="8.28515625" customWidth="1"/>
    <col min="8" max="8" width="8.140625" customWidth="1"/>
    <col min="9" max="9" width="7" customWidth="1"/>
    <col min="10" max="10" width="8.28515625" customWidth="1"/>
  </cols>
  <sheetData>
    <row r="1" spans="1:16" ht="27" customHeight="1" thickBot="1" x14ac:dyDescent="0.2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</row>
    <row r="2" spans="1:16" ht="21.75" customHeight="1" x14ac:dyDescent="0.2">
      <c r="A2" s="38" t="s">
        <v>0</v>
      </c>
      <c r="B2" s="39">
        <v>2021</v>
      </c>
      <c r="C2" s="40"/>
      <c r="D2" s="41"/>
      <c r="E2" s="39">
        <v>2022</v>
      </c>
      <c r="F2" s="40"/>
      <c r="G2" s="41"/>
      <c r="H2" s="39">
        <v>2023</v>
      </c>
      <c r="I2" s="40"/>
      <c r="J2" s="41"/>
    </row>
    <row r="3" spans="1:16" ht="21" customHeight="1" thickBot="1" x14ac:dyDescent="0.25">
      <c r="A3" s="42"/>
      <c r="B3" s="43" t="s">
        <v>38</v>
      </c>
      <c r="C3" s="43" t="s">
        <v>39</v>
      </c>
      <c r="D3" s="44" t="s">
        <v>1</v>
      </c>
      <c r="E3" s="43" t="s">
        <v>38</v>
      </c>
      <c r="F3" s="43" t="s">
        <v>39</v>
      </c>
      <c r="G3" s="44" t="s">
        <v>1</v>
      </c>
      <c r="H3" s="43" t="s">
        <v>38</v>
      </c>
      <c r="I3" s="43" t="s">
        <v>39</v>
      </c>
      <c r="J3" s="44" t="s">
        <v>1</v>
      </c>
    </row>
    <row r="4" spans="1:16" ht="30" customHeight="1" x14ac:dyDescent="0.2">
      <c r="A4" s="45" t="s">
        <v>16</v>
      </c>
      <c r="B4" s="46">
        <v>14</v>
      </c>
      <c r="C4" s="47">
        <v>12</v>
      </c>
      <c r="D4" s="48">
        <f t="shared" ref="D4:D6" si="0">IF(B4=0,0,C4/B4)</f>
        <v>0.8571428571428571</v>
      </c>
      <c r="E4" s="46">
        <v>7</v>
      </c>
      <c r="F4" s="47">
        <v>7</v>
      </c>
      <c r="G4" s="48">
        <f t="shared" ref="G4:G6" si="1">IF(E4=0,0,F4/E4)</f>
        <v>1</v>
      </c>
      <c r="H4" s="13">
        <v>10</v>
      </c>
      <c r="I4" s="14">
        <v>8</v>
      </c>
      <c r="J4" s="15">
        <f t="shared" ref="J4:J6" si="2">IF(H4=0,0,I4/H4)</f>
        <v>0.8</v>
      </c>
    </row>
    <row r="5" spans="1:16" ht="30" customHeight="1" x14ac:dyDescent="0.2">
      <c r="A5" s="49" t="s">
        <v>17</v>
      </c>
      <c r="B5" s="50">
        <v>13</v>
      </c>
      <c r="C5" s="51">
        <v>12</v>
      </c>
      <c r="D5" s="52">
        <f t="shared" si="0"/>
        <v>0.92307692307692313</v>
      </c>
      <c r="E5" s="50">
        <v>17</v>
      </c>
      <c r="F5" s="51">
        <v>16</v>
      </c>
      <c r="G5" s="52">
        <f t="shared" si="1"/>
        <v>0.94117647058823528</v>
      </c>
      <c r="H5" s="13">
        <v>15</v>
      </c>
      <c r="I5" s="14">
        <v>13</v>
      </c>
      <c r="J5" s="15">
        <f t="shared" si="2"/>
        <v>0.8666666666666667</v>
      </c>
    </row>
    <row r="6" spans="1:16" ht="30" customHeight="1" x14ac:dyDescent="0.2">
      <c r="A6" s="49" t="s">
        <v>18</v>
      </c>
      <c r="B6" s="50">
        <v>54</v>
      </c>
      <c r="C6" s="51">
        <v>49</v>
      </c>
      <c r="D6" s="52">
        <f t="shared" si="0"/>
        <v>0.90740740740740744</v>
      </c>
      <c r="E6" s="50">
        <v>57</v>
      </c>
      <c r="F6" s="51">
        <v>52</v>
      </c>
      <c r="G6" s="52">
        <f t="shared" si="1"/>
        <v>0.91228070175438591</v>
      </c>
      <c r="H6" s="13">
        <v>36</v>
      </c>
      <c r="I6" s="14">
        <v>32</v>
      </c>
      <c r="J6" s="15">
        <f t="shared" si="2"/>
        <v>0.88888888888888884</v>
      </c>
    </row>
    <row r="7" spans="1:16" ht="30" customHeight="1" x14ac:dyDescent="0.2">
      <c r="A7" s="49" t="s">
        <v>19</v>
      </c>
      <c r="B7" s="50">
        <v>8</v>
      </c>
      <c r="C7" s="51">
        <v>6</v>
      </c>
      <c r="D7" s="52">
        <f>IF(B7=0,0,C7/B7)</f>
        <v>0.75</v>
      </c>
      <c r="E7" s="50">
        <v>5</v>
      </c>
      <c r="F7" s="51">
        <v>4</v>
      </c>
      <c r="G7" s="52">
        <f>IF(E7=0,0,F7/E7)</f>
        <v>0.8</v>
      </c>
      <c r="H7" s="13">
        <v>7</v>
      </c>
      <c r="I7" s="14">
        <v>6</v>
      </c>
      <c r="J7" s="15">
        <f>IF(H7=0,0,I7/H7)</f>
        <v>0.8571428571428571</v>
      </c>
    </row>
    <row r="8" spans="1:16" ht="30" customHeight="1" x14ac:dyDescent="0.2">
      <c r="A8" s="49" t="s">
        <v>20</v>
      </c>
      <c r="B8" s="50">
        <v>172</v>
      </c>
      <c r="C8" s="51">
        <v>32</v>
      </c>
      <c r="D8" s="52">
        <f t="shared" ref="D8:D15" si="3">IF(B8=0,0,C8/B8)</f>
        <v>0.18604651162790697</v>
      </c>
      <c r="E8" s="50">
        <v>180</v>
      </c>
      <c r="F8" s="51">
        <v>48</v>
      </c>
      <c r="G8" s="52">
        <f t="shared" ref="G8:G15" si="4">IF(E8=0,0,F8/E8)</f>
        <v>0.26666666666666666</v>
      </c>
      <c r="H8" s="13">
        <v>194</v>
      </c>
      <c r="I8" s="14">
        <v>34</v>
      </c>
      <c r="J8" s="15">
        <f t="shared" ref="J8:J15" si="5">IF(H8=0,0,I8/H8)</f>
        <v>0.17525773195876287</v>
      </c>
    </row>
    <row r="9" spans="1:16" ht="30" customHeight="1" x14ac:dyDescent="0.2">
      <c r="A9" s="49" t="s">
        <v>21</v>
      </c>
      <c r="B9" s="50">
        <v>95</v>
      </c>
      <c r="C9" s="51">
        <v>62</v>
      </c>
      <c r="D9" s="52">
        <f t="shared" si="3"/>
        <v>0.65263157894736845</v>
      </c>
      <c r="E9" s="50">
        <v>123</v>
      </c>
      <c r="F9" s="51">
        <v>92</v>
      </c>
      <c r="G9" s="52">
        <f t="shared" si="4"/>
        <v>0.74796747967479671</v>
      </c>
      <c r="H9" s="13">
        <v>84</v>
      </c>
      <c r="I9" s="14">
        <v>55</v>
      </c>
      <c r="J9" s="15">
        <f t="shared" si="5"/>
        <v>0.65476190476190477</v>
      </c>
      <c r="P9" s="53"/>
    </row>
    <row r="10" spans="1:16" ht="30" customHeight="1" x14ac:dyDescent="0.2">
      <c r="A10" s="49" t="s">
        <v>22</v>
      </c>
      <c r="B10" s="50">
        <v>861</v>
      </c>
      <c r="C10" s="51">
        <v>825</v>
      </c>
      <c r="D10" s="52">
        <f t="shared" si="3"/>
        <v>0.95818815331010454</v>
      </c>
      <c r="E10" s="50">
        <v>1044</v>
      </c>
      <c r="F10" s="51">
        <v>989</v>
      </c>
      <c r="G10" s="52">
        <f t="shared" si="4"/>
        <v>0.94731800766283525</v>
      </c>
      <c r="H10" s="13">
        <v>1099</v>
      </c>
      <c r="I10" s="14">
        <v>1035</v>
      </c>
      <c r="J10" s="15">
        <f t="shared" si="5"/>
        <v>0.9417652411282984</v>
      </c>
    </row>
    <row r="11" spans="1:16" ht="30" customHeight="1" x14ac:dyDescent="0.2">
      <c r="A11" s="49" t="s">
        <v>23</v>
      </c>
      <c r="B11" s="50">
        <v>21</v>
      </c>
      <c r="C11" s="51">
        <v>3</v>
      </c>
      <c r="D11" s="52">
        <f t="shared" si="3"/>
        <v>0.14285714285714285</v>
      </c>
      <c r="E11" s="50">
        <v>19</v>
      </c>
      <c r="F11" s="51">
        <v>1</v>
      </c>
      <c r="G11" s="52">
        <f t="shared" si="4"/>
        <v>5.2631578947368418E-2</v>
      </c>
      <c r="H11" s="13">
        <v>40</v>
      </c>
      <c r="I11" s="14">
        <v>11</v>
      </c>
      <c r="J11" s="15">
        <f t="shared" si="5"/>
        <v>0.27500000000000002</v>
      </c>
    </row>
    <row r="12" spans="1:16" ht="30" customHeight="1" x14ac:dyDescent="0.2">
      <c r="A12" s="49" t="s">
        <v>24</v>
      </c>
      <c r="B12" s="50">
        <v>840</v>
      </c>
      <c r="C12" s="51">
        <v>454</v>
      </c>
      <c r="D12" s="52">
        <f t="shared" si="3"/>
        <v>0.54047619047619044</v>
      </c>
      <c r="E12" s="50">
        <v>1103</v>
      </c>
      <c r="F12" s="51">
        <v>656</v>
      </c>
      <c r="G12" s="52">
        <f t="shared" si="4"/>
        <v>0.59474161378059842</v>
      </c>
      <c r="H12" s="13">
        <v>1091</v>
      </c>
      <c r="I12" s="14">
        <v>644</v>
      </c>
      <c r="J12" s="15">
        <f t="shared" si="5"/>
        <v>0.59028414298808429</v>
      </c>
    </row>
    <row r="13" spans="1:16" ht="30" customHeight="1" x14ac:dyDescent="0.2">
      <c r="A13" s="49" t="s">
        <v>25</v>
      </c>
      <c r="B13" s="50">
        <v>527</v>
      </c>
      <c r="C13" s="51">
        <v>241</v>
      </c>
      <c r="D13" s="52">
        <f t="shared" si="3"/>
        <v>0.45730550284629978</v>
      </c>
      <c r="E13" s="50">
        <v>613</v>
      </c>
      <c r="F13" s="51">
        <v>309</v>
      </c>
      <c r="G13" s="52">
        <f t="shared" si="4"/>
        <v>0.50407830342577487</v>
      </c>
      <c r="H13" s="13">
        <v>583</v>
      </c>
      <c r="I13" s="14">
        <v>269</v>
      </c>
      <c r="J13" s="15">
        <f t="shared" si="5"/>
        <v>0.46140651801029159</v>
      </c>
    </row>
    <row r="14" spans="1:16" ht="30" customHeight="1" thickBot="1" x14ac:dyDescent="0.25">
      <c r="A14" s="54" t="s">
        <v>26</v>
      </c>
      <c r="B14" s="55">
        <v>1824</v>
      </c>
      <c r="C14" s="56">
        <v>1585</v>
      </c>
      <c r="D14" s="57">
        <f t="shared" si="3"/>
        <v>0.86896929824561409</v>
      </c>
      <c r="E14" s="55">
        <v>2234</v>
      </c>
      <c r="F14" s="56">
        <v>1929</v>
      </c>
      <c r="G14" s="57">
        <f t="shared" si="4"/>
        <v>0.86347358997314239</v>
      </c>
      <c r="H14" s="13">
        <v>2490</v>
      </c>
      <c r="I14" s="14">
        <v>2212</v>
      </c>
      <c r="J14" s="15">
        <f t="shared" si="5"/>
        <v>0.88835341365461851</v>
      </c>
    </row>
    <row r="15" spans="1:16" ht="30" customHeight="1" thickBot="1" x14ac:dyDescent="0.25">
      <c r="A15" s="58" t="s">
        <v>12</v>
      </c>
      <c r="B15" s="59">
        <f>SUM(B4:B14)</f>
        <v>4429</v>
      </c>
      <c r="C15" s="60">
        <f>SUM(C4:C14)</f>
        <v>3281</v>
      </c>
      <c r="D15" s="61">
        <f t="shared" si="3"/>
        <v>0.74079927748927521</v>
      </c>
      <c r="E15" s="59">
        <v>5402</v>
      </c>
      <c r="F15" s="60">
        <v>4103</v>
      </c>
      <c r="G15" s="61">
        <f t="shared" si="4"/>
        <v>0.75953350610884862</v>
      </c>
      <c r="H15" s="62">
        <f>SUM(H4:H14)</f>
        <v>5649</v>
      </c>
      <c r="I15" s="63">
        <f>SUM(I4:I14)</f>
        <v>4319</v>
      </c>
      <c r="J15" s="64">
        <f t="shared" si="5"/>
        <v>0.76456009913258982</v>
      </c>
    </row>
    <row r="16" spans="1:16" x14ac:dyDescent="0.2">
      <c r="A16" s="82" t="s">
        <v>41</v>
      </c>
      <c r="B16" s="81"/>
      <c r="C16" s="81"/>
      <c r="D16" s="81"/>
      <c r="E16" s="81"/>
      <c r="F16" s="81"/>
      <c r="G16" s="81"/>
      <c r="H16" s="81"/>
      <c r="I16" s="81"/>
      <c r="J16" s="84" t="s">
        <v>42</v>
      </c>
    </row>
    <row r="17" spans="1:10" ht="21.75" customHeight="1" x14ac:dyDescent="0.2">
      <c r="A17" s="83" t="s">
        <v>43</v>
      </c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17.25" customHeight="1" x14ac:dyDescent="0.2">
      <c r="A18" s="81" t="s">
        <v>13</v>
      </c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3.5" customHeight="1" x14ac:dyDescent="0.2">
      <c r="A19" s="81" t="s">
        <v>14</v>
      </c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13.5" customHeight="1" x14ac:dyDescent="0.2">
      <c r="A20" s="81" t="s">
        <v>15</v>
      </c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15.5" customHeight="1" x14ac:dyDescent="0.2">
      <c r="A21" s="85" t="s">
        <v>45</v>
      </c>
      <c r="B21" s="85"/>
      <c r="C21" s="85"/>
      <c r="D21" s="85"/>
      <c r="E21" s="85"/>
      <c r="F21" s="85"/>
      <c r="G21" s="85"/>
      <c r="H21" s="85"/>
      <c r="I21" s="85"/>
      <c r="J21" s="85"/>
    </row>
  </sheetData>
  <mergeCells count="6">
    <mergeCell ref="A21:J21"/>
    <mergeCell ref="A1:J1"/>
    <mergeCell ref="A2:A3"/>
    <mergeCell ref="B2:D2"/>
    <mergeCell ref="E2:G2"/>
    <mergeCell ref="H2:J2"/>
  </mergeCells>
  <printOptions horizontalCentered="1"/>
  <pageMargins left="0.66929133858267698" right="0.511811023622047" top="0.98425196850393704" bottom="0.98425196850393704" header="0.511811023622047" footer="0.511811023622047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FAD37-9BB2-4A79-8D89-32ACC0BBE4D5}">
  <sheetPr>
    <tabColor theme="6" tint="-0.249977111117893"/>
  </sheetPr>
  <dimension ref="A1:J16"/>
  <sheetViews>
    <sheetView zoomScaleNormal="100" zoomScaleSheetLayoutView="100" workbookViewId="0">
      <selection activeCell="L1" sqref="L1"/>
    </sheetView>
  </sheetViews>
  <sheetFormatPr defaultRowHeight="12.75" x14ac:dyDescent="0.2"/>
  <cols>
    <col min="1" max="1" width="15.85546875" customWidth="1"/>
    <col min="2" max="7" width="6.85546875" customWidth="1"/>
    <col min="8" max="8" width="7.140625" customWidth="1"/>
    <col min="9" max="9" width="7.28515625" customWidth="1"/>
    <col min="10" max="10" width="7.42578125" customWidth="1"/>
  </cols>
  <sheetData>
    <row r="1" spans="1:10" ht="35.25" customHeight="1" thickBot="1" x14ac:dyDescent="0.25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5.5" customHeight="1" x14ac:dyDescent="0.2">
      <c r="A2" s="66" t="s">
        <v>27</v>
      </c>
      <c r="B2" s="67">
        <v>2021</v>
      </c>
      <c r="C2" s="68"/>
      <c r="D2" s="69"/>
      <c r="E2" s="67">
        <v>2022</v>
      </c>
      <c r="F2" s="68"/>
      <c r="G2" s="69"/>
      <c r="H2" s="67">
        <v>2023</v>
      </c>
      <c r="I2" s="68"/>
      <c r="J2" s="69"/>
    </row>
    <row r="3" spans="1:10" ht="25.5" customHeight="1" thickBot="1" x14ac:dyDescent="0.25">
      <c r="A3" s="70"/>
      <c r="B3" s="43" t="s">
        <v>38</v>
      </c>
      <c r="C3" s="43" t="s">
        <v>39</v>
      </c>
      <c r="D3" s="44" t="s">
        <v>1</v>
      </c>
      <c r="E3" s="43" t="s">
        <v>38</v>
      </c>
      <c r="F3" s="43" t="s">
        <v>39</v>
      </c>
      <c r="G3" s="44" t="s">
        <v>1</v>
      </c>
      <c r="H3" s="43" t="s">
        <v>38</v>
      </c>
      <c r="I3" s="43" t="s">
        <v>39</v>
      </c>
      <c r="J3" s="44" t="s">
        <v>1</v>
      </c>
    </row>
    <row r="4" spans="1:10" ht="30" customHeight="1" x14ac:dyDescent="0.2">
      <c r="A4" s="45" t="s">
        <v>28</v>
      </c>
      <c r="B4" s="71">
        <v>1204</v>
      </c>
      <c r="C4" s="72">
        <v>926</v>
      </c>
      <c r="D4" s="48">
        <f t="shared" ref="D4:D10" si="0">IF(B4&gt;0,C4/B4,0)</f>
        <v>0.76910299003322258</v>
      </c>
      <c r="E4" s="71">
        <v>1214</v>
      </c>
      <c r="F4" s="72">
        <v>945</v>
      </c>
      <c r="G4" s="48">
        <f t="shared" ref="G4:G10" si="1">IF(E4&gt;0,F4/E4,0)</f>
        <v>0.7784184514003295</v>
      </c>
      <c r="H4" s="13">
        <v>1332</v>
      </c>
      <c r="I4" s="14">
        <v>993</v>
      </c>
      <c r="J4" s="15">
        <f t="shared" ref="J4:J9" si="2">IF(H4&gt;0,I4/H4,0)</f>
        <v>0.74549549549549554</v>
      </c>
    </row>
    <row r="5" spans="1:10" ht="30" customHeight="1" x14ac:dyDescent="0.2">
      <c r="A5" s="49" t="s">
        <v>29</v>
      </c>
      <c r="B5" s="73">
        <v>1164</v>
      </c>
      <c r="C5" s="74">
        <v>800</v>
      </c>
      <c r="D5" s="52">
        <f t="shared" si="0"/>
        <v>0.6872852233676976</v>
      </c>
      <c r="E5" s="73">
        <v>1424</v>
      </c>
      <c r="F5" s="74">
        <v>963</v>
      </c>
      <c r="G5" s="52">
        <f t="shared" si="1"/>
        <v>0.6762640449438202</v>
      </c>
      <c r="H5" s="13">
        <v>1416</v>
      </c>
      <c r="I5" s="14">
        <v>1017</v>
      </c>
      <c r="J5" s="15">
        <f t="shared" si="2"/>
        <v>0.71822033898305082</v>
      </c>
    </row>
    <row r="6" spans="1:10" ht="30" customHeight="1" x14ac:dyDescent="0.2">
      <c r="A6" s="49" t="s">
        <v>30</v>
      </c>
      <c r="B6" s="73">
        <v>699</v>
      </c>
      <c r="C6" s="74">
        <v>498</v>
      </c>
      <c r="D6" s="52">
        <f t="shared" si="0"/>
        <v>0.71244635193133043</v>
      </c>
      <c r="E6" s="73">
        <v>563</v>
      </c>
      <c r="F6" s="74">
        <v>465</v>
      </c>
      <c r="G6" s="52">
        <f t="shared" si="1"/>
        <v>0.82593250444049737</v>
      </c>
      <c r="H6" s="13">
        <v>940</v>
      </c>
      <c r="I6" s="14">
        <v>702</v>
      </c>
      <c r="J6" s="15">
        <f t="shared" si="2"/>
        <v>0.7468085106382979</v>
      </c>
    </row>
    <row r="7" spans="1:10" ht="30" customHeight="1" x14ac:dyDescent="0.2">
      <c r="A7" s="49" t="s">
        <v>31</v>
      </c>
      <c r="B7" s="73">
        <v>822</v>
      </c>
      <c r="C7" s="74">
        <v>643</v>
      </c>
      <c r="D7" s="52">
        <f t="shared" si="0"/>
        <v>0.78223844282238442</v>
      </c>
      <c r="E7" s="73">
        <v>1165</v>
      </c>
      <c r="F7" s="74">
        <v>987</v>
      </c>
      <c r="G7" s="52">
        <f t="shared" si="1"/>
        <v>0.84721030042918455</v>
      </c>
      <c r="H7" s="13">
        <v>998</v>
      </c>
      <c r="I7" s="14">
        <v>806</v>
      </c>
      <c r="J7" s="15">
        <f t="shared" si="2"/>
        <v>0.80761523046092187</v>
      </c>
    </row>
    <row r="8" spans="1:10" ht="30" customHeight="1" x14ac:dyDescent="0.2">
      <c r="A8" s="49" t="s">
        <v>32</v>
      </c>
      <c r="B8" s="73">
        <v>444</v>
      </c>
      <c r="C8" s="74">
        <v>345</v>
      </c>
      <c r="D8" s="52">
        <f t="shared" si="0"/>
        <v>0.77702702702702697</v>
      </c>
      <c r="E8" s="73">
        <v>920</v>
      </c>
      <c r="F8" s="74">
        <v>665</v>
      </c>
      <c r="G8" s="52">
        <f t="shared" si="1"/>
        <v>0.72282608695652173</v>
      </c>
      <c r="H8" s="13">
        <v>791</v>
      </c>
      <c r="I8" s="14">
        <v>684</v>
      </c>
      <c r="J8" s="15">
        <f t="shared" si="2"/>
        <v>0.86472819216182051</v>
      </c>
    </row>
    <row r="9" spans="1:10" ht="30" customHeight="1" thickBot="1" x14ac:dyDescent="0.25">
      <c r="A9" s="49" t="s">
        <v>33</v>
      </c>
      <c r="B9" s="73">
        <v>96</v>
      </c>
      <c r="C9" s="74">
        <v>69</v>
      </c>
      <c r="D9" s="52">
        <f t="shared" si="0"/>
        <v>0.71875</v>
      </c>
      <c r="E9" s="73">
        <v>116</v>
      </c>
      <c r="F9" s="74">
        <v>78</v>
      </c>
      <c r="G9" s="52">
        <f t="shared" si="1"/>
        <v>0.67241379310344829</v>
      </c>
      <c r="H9" s="13">
        <v>172</v>
      </c>
      <c r="I9" s="14">
        <v>117</v>
      </c>
      <c r="J9" s="15">
        <f t="shared" si="2"/>
        <v>0.68023255813953487</v>
      </c>
    </row>
    <row r="10" spans="1:10" ht="30" customHeight="1" thickBot="1" x14ac:dyDescent="0.25">
      <c r="A10" s="58" t="s">
        <v>12</v>
      </c>
      <c r="B10" s="75">
        <f>SUM(B4:B9)</f>
        <v>4429</v>
      </c>
      <c r="C10" s="76">
        <f>SUM(C4:C9)</f>
        <v>3281</v>
      </c>
      <c r="D10" s="77">
        <f t="shared" si="0"/>
        <v>0.74079927748927521</v>
      </c>
      <c r="E10" s="75">
        <v>5402</v>
      </c>
      <c r="F10" s="76">
        <v>4103</v>
      </c>
      <c r="G10" s="77">
        <f t="shared" si="1"/>
        <v>0.75953350610884862</v>
      </c>
      <c r="H10" s="33">
        <f>SUM(H4:H9)</f>
        <v>5649</v>
      </c>
      <c r="I10" s="34">
        <f>SUM(I4:I9)</f>
        <v>4319</v>
      </c>
      <c r="J10" s="35">
        <f>IF(H10&gt;0,I10/H10,0)</f>
        <v>0.76456009913258982</v>
      </c>
    </row>
    <row r="11" spans="1:10" x14ac:dyDescent="0.2">
      <c r="A11" s="82" t="s">
        <v>41</v>
      </c>
      <c r="B11" s="81"/>
      <c r="C11" s="81"/>
      <c r="D11" s="81"/>
      <c r="E11" s="81"/>
      <c r="F11" s="81"/>
      <c r="G11" s="81"/>
      <c r="H11" s="81"/>
      <c r="I11" s="81"/>
      <c r="J11" s="84" t="s">
        <v>42</v>
      </c>
    </row>
    <row r="12" spans="1:10" ht="27" customHeight="1" x14ac:dyDescent="0.2">
      <c r="A12" s="83" t="s">
        <v>43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5.75" customHeight="1" x14ac:dyDescent="0.2">
      <c r="A13" s="81" t="s">
        <v>13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4.25" customHeight="1" x14ac:dyDescent="0.2">
      <c r="A14" s="81" t="s">
        <v>14</v>
      </c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4.25" customHeight="1" x14ac:dyDescent="0.2">
      <c r="A15" s="81" t="s">
        <v>15</v>
      </c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26" customHeight="1" x14ac:dyDescent="0.2">
      <c r="A16" s="85" t="s">
        <v>45</v>
      </c>
      <c r="B16" s="85"/>
      <c r="C16" s="85"/>
      <c r="D16" s="85"/>
      <c r="E16" s="85"/>
      <c r="F16" s="85"/>
      <c r="G16" s="85"/>
      <c r="H16" s="85"/>
      <c r="I16" s="85"/>
      <c r="J16" s="85"/>
    </row>
  </sheetData>
  <mergeCells count="6">
    <mergeCell ref="A16:J16"/>
    <mergeCell ref="A1:J1"/>
    <mergeCell ref="A2:A3"/>
    <mergeCell ref="B2:D2"/>
    <mergeCell ref="E2:G2"/>
    <mergeCell ref="H2:J2"/>
  </mergeCells>
  <printOptions horizontalCentered="1"/>
  <pageMargins left="0.66929133858267698" right="0.511811023622047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Serious crime per category</vt:lpstr>
      <vt:lpstr>Serious crime per offence</vt:lpstr>
      <vt:lpstr>Serious crime per police divis</vt:lpstr>
      <vt:lpstr>'Serious crime per offence'!Print_Area</vt:lpstr>
      <vt:lpstr>'Serious crime per police divis'!Print_Area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2024-01-24T11:20:08Z</cp:lastPrinted>
  <dcterms:created xsi:type="dcterms:W3CDTF">2017-03-21T07:32:37Z</dcterms:created>
  <dcterms:modified xsi:type="dcterms:W3CDTF">2024-01-24T11:22:15Z</dcterms:modified>
</cp:coreProperties>
</file>